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0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5" i="1"/>
  <c r="G5" s="1"/>
  <c r="F5" s="1"/>
  <c r="H5" s="1"/>
  <c r="B8"/>
  <c r="B9"/>
  <c r="B14" s="1"/>
  <c r="C14" s="1"/>
  <c r="C15" l="1"/>
  <c r="B11"/>
  <c r="B12" s="1"/>
  <c r="B10"/>
  <c r="B13"/>
  <c r="B15" s="1"/>
  <c r="I5"/>
  <c r="E6" s="1"/>
  <c r="F6" s="1"/>
  <c r="H7" l="1"/>
  <c r="H9"/>
  <c r="H11"/>
  <c r="H13"/>
  <c r="H15"/>
  <c r="H8"/>
  <c r="H10"/>
  <c r="H12"/>
  <c r="H14"/>
  <c r="H16"/>
  <c r="H6"/>
  <c r="M8" s="1"/>
  <c r="G6" l="1"/>
  <c r="I6" l="1"/>
  <c r="E7" s="1"/>
  <c r="F7" s="1"/>
  <c r="G7" s="1"/>
  <c r="I7" s="1"/>
  <c r="E8" s="1"/>
  <c r="F8" s="1"/>
  <c r="G8" s="1"/>
  <c r="I8" s="1"/>
  <c r="E9" s="1"/>
  <c r="F9" s="1"/>
  <c r="G9" s="1"/>
  <c r="I9" s="1"/>
  <c r="E10" s="1"/>
  <c r="F10" l="1"/>
  <c r="G10" s="1"/>
  <c r="I10" s="1"/>
  <c r="E11" s="1"/>
  <c r="F11" s="1"/>
  <c r="G11" s="1"/>
  <c r="I11" s="1"/>
  <c r="E12" s="1"/>
  <c r="F12" l="1"/>
  <c r="G12" s="1"/>
  <c r="I12" s="1"/>
  <c r="E13" s="1"/>
  <c r="F13" s="1"/>
  <c r="G13" l="1"/>
  <c r="I13" l="1"/>
  <c r="E14" s="1"/>
  <c r="F14" l="1"/>
  <c r="G14" l="1"/>
  <c r="I14" l="1"/>
  <c r="E15" s="1"/>
  <c r="F15" l="1"/>
  <c r="G15" l="1"/>
  <c r="I15" l="1"/>
  <c r="E16" s="1"/>
  <c r="F16" l="1"/>
  <c r="G16" l="1"/>
  <c r="M7"/>
  <c r="M6" l="1"/>
  <c r="I16"/>
</calcChain>
</file>

<file path=xl/sharedStrings.xml><?xml version="1.0" encoding="utf-8"?>
<sst xmlns="http://schemas.openxmlformats.org/spreadsheetml/2006/main" count="23" uniqueCount="23">
  <si>
    <t>D</t>
  </si>
  <si>
    <t>i</t>
  </si>
  <si>
    <t>n</t>
  </si>
  <si>
    <t>C</t>
  </si>
  <si>
    <t>C1</t>
  </si>
  <si>
    <t>1+i</t>
  </si>
  <si>
    <t>n-1</t>
  </si>
  <si>
    <t>CUOTA</t>
  </si>
  <si>
    <t>INTERES</t>
  </si>
  <si>
    <t>AMORTIZAC</t>
  </si>
  <si>
    <t>MES</t>
  </si>
  <si>
    <t>SALDO
INICIAL</t>
  </si>
  <si>
    <t>SALDO
FINAL</t>
  </si>
  <si>
    <t xml:space="preserve">TOTAL INTERESES </t>
  </si>
  <si>
    <t>TOTAL AMORTIZADO</t>
  </si>
  <si>
    <t>TOTAL PLAN</t>
  </si>
  <si>
    <r>
      <t>(1+i)</t>
    </r>
    <r>
      <rPr>
        <vertAlign val="superscript"/>
        <sz val="11"/>
        <rFont val="Calibri"/>
        <family val="2"/>
        <scheme val="minor"/>
      </rPr>
      <t>n</t>
    </r>
  </si>
  <si>
    <r>
      <t>(1+i)</t>
    </r>
    <r>
      <rPr>
        <vertAlign val="superscript"/>
        <sz val="11"/>
        <rFont val="Calibri"/>
        <family val="2"/>
        <scheme val="minor"/>
      </rPr>
      <t>n-1</t>
    </r>
  </si>
  <si>
    <r>
      <t>(1+i)</t>
    </r>
    <r>
      <rPr>
        <vertAlign val="superscript"/>
        <sz val="11"/>
        <rFont val="Calibri"/>
        <family val="2"/>
        <scheme val="minor"/>
      </rPr>
      <t>n-1</t>
    </r>
    <r>
      <rPr>
        <sz val="11"/>
        <rFont val="Calibri"/>
        <family val="2"/>
        <scheme val="minor"/>
      </rPr>
      <t>*i</t>
    </r>
  </si>
  <si>
    <r>
      <t>(1+i)</t>
    </r>
    <r>
      <rPr>
        <vertAlign val="superscript"/>
        <sz val="11"/>
        <rFont val="Calibri"/>
        <family val="2"/>
        <scheme val="minor"/>
      </rPr>
      <t>n-1</t>
    </r>
    <r>
      <rPr>
        <sz val="11"/>
        <rFont val="Calibri"/>
        <family val="2"/>
        <scheme val="minor"/>
      </rPr>
      <t>-1</t>
    </r>
  </si>
  <si>
    <t>Condiciones para poder adherir al plan:</t>
  </si>
  <si>
    <t>Monto de cada cuota igual o superior a $ 150.- (Régimen Simplificado) o a $ 500.- (Régimen General)</t>
  </si>
  <si>
    <t>Régimen General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</si>
</sst>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2" borderId="2" xfId="0" applyFont="1" applyFill="1" applyBorder="1"/>
    <xf numFmtId="0" fontId="1" fillId="2" borderId="3" xfId="0" applyFont="1" applyFill="1" applyBorder="1"/>
    <xf numFmtId="4" fontId="1" fillId="2" borderId="4" xfId="0" applyNumberFormat="1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4" fontId="1" fillId="2" borderId="6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4" fontId="1" fillId="2" borderId="9" xfId="0" applyNumberFormat="1" applyFont="1" applyFill="1" applyBorder="1"/>
    <xf numFmtId="0" fontId="0" fillId="3" borderId="0" xfId="0" applyFill="1" applyAlignment="1">
      <alignment horizontal="center" vertical="center"/>
    </xf>
    <xf numFmtId="4" fontId="0" fillId="3" borderId="0" xfId="0" applyNumberForma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0" fillId="4" borderId="1" xfId="0" applyNumberFormat="1" applyFill="1" applyBorder="1"/>
    <xf numFmtId="0" fontId="0" fillId="4" borderId="1" xfId="0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1" fillId="5" borderId="1" xfId="0" applyFont="1" applyFill="1" applyBorder="1" applyAlignment="1">
      <alignment horizontal="center"/>
    </xf>
    <xf numFmtId="0" fontId="4" fillId="6" borderId="1" xfId="0" applyFont="1" applyFill="1" applyBorder="1"/>
    <xf numFmtId="0" fontId="1" fillId="0" borderId="0" xfId="0" applyFont="1" applyBorder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>
      <selection activeCell="C14" sqref="C14"/>
    </sheetView>
  </sheetViews>
  <sheetFormatPr baseColWidth="10" defaultRowHeight="15"/>
  <cols>
    <col min="1" max="1" width="11.42578125" style="1"/>
    <col min="2" max="2" width="11.7109375" bestFit="1" customWidth="1"/>
    <col min="3" max="3" width="33.42578125" bestFit="1" customWidth="1"/>
    <col min="4" max="4" width="11.42578125" style="1"/>
    <col min="5" max="5" width="11.42578125" style="2"/>
    <col min="6" max="6" width="13.42578125" style="2" bestFit="1" customWidth="1"/>
    <col min="7" max="8" width="11.42578125" style="2"/>
  </cols>
  <sheetData>
    <row r="1" spans="1:13" ht="15.75" thickBot="1"/>
    <row r="2" spans="1:13" ht="15.75" thickBot="1">
      <c r="A2" s="24"/>
      <c r="B2" s="24"/>
      <c r="C2" s="22" t="s">
        <v>22</v>
      </c>
    </row>
    <row r="4" spans="1:13" ht="30.75" thickBot="1">
      <c r="D4" s="13" t="s">
        <v>10</v>
      </c>
      <c r="E4" s="14" t="s">
        <v>11</v>
      </c>
      <c r="F4" s="15" t="s">
        <v>8</v>
      </c>
      <c r="G4" s="15" t="s">
        <v>9</v>
      </c>
      <c r="H4" s="15" t="s">
        <v>7</v>
      </c>
      <c r="I4" s="16" t="s">
        <v>12</v>
      </c>
    </row>
    <row r="5" spans="1:13" ht="15.75" thickBot="1">
      <c r="A5" s="1" t="s">
        <v>0</v>
      </c>
      <c r="B5" s="17">
        <v>0</v>
      </c>
      <c r="D5" s="1">
        <v>1</v>
      </c>
      <c r="E5" s="2">
        <f>+B5</f>
        <v>0</v>
      </c>
      <c r="F5" s="2">
        <f>+G5*0.019</f>
        <v>0</v>
      </c>
      <c r="G5" s="2">
        <f>+E5*0.07</f>
        <v>0</v>
      </c>
      <c r="H5" s="2">
        <f>+F5+G5</f>
        <v>0</v>
      </c>
      <c r="I5" s="2">
        <f>+E5-G5</f>
        <v>0</v>
      </c>
    </row>
    <row r="6" spans="1:13" ht="15.75" thickBot="1">
      <c r="A6" s="1" t="s">
        <v>1</v>
      </c>
      <c r="B6">
        <v>1.9E-2</v>
      </c>
      <c r="D6" s="1">
        <v>2</v>
      </c>
      <c r="E6" s="2">
        <f>+I5</f>
        <v>0</v>
      </c>
      <c r="F6" s="2">
        <f t="shared" ref="F6" si="0">+E6*0.019</f>
        <v>0</v>
      </c>
      <c r="G6" s="2">
        <f t="shared" ref="G6" si="1">+H6-F6</f>
        <v>0</v>
      </c>
      <c r="H6" s="2">
        <f>+$B$15</f>
        <v>0</v>
      </c>
      <c r="I6" s="2">
        <f t="shared" ref="I6" si="2">+E6-G6</f>
        <v>0</v>
      </c>
      <c r="K6" s="4" t="s">
        <v>14</v>
      </c>
      <c r="L6" s="5"/>
      <c r="M6" s="6">
        <f>SUM(G:G)</f>
        <v>0</v>
      </c>
    </row>
    <row r="7" spans="1:13" ht="15.75" thickBot="1">
      <c r="A7" s="1" t="s">
        <v>2</v>
      </c>
      <c r="B7" s="18">
        <v>12</v>
      </c>
      <c r="D7" s="1">
        <v>3</v>
      </c>
      <c r="E7" s="2">
        <f t="shared" ref="E7:E16" si="3">+I6</f>
        <v>0</v>
      </c>
      <c r="F7" s="2">
        <f t="shared" ref="F7:F16" si="4">+E7*0.019</f>
        <v>0</v>
      </c>
      <c r="G7" s="2">
        <f t="shared" ref="G7:G16" si="5">+H7-F7</f>
        <v>0</v>
      </c>
      <c r="H7" s="2">
        <f t="shared" ref="H7:H16" si="6">+$B$15</f>
        <v>0</v>
      </c>
      <c r="I7" s="2">
        <f t="shared" ref="I7:I16" si="7">+E7-G7</f>
        <v>0</v>
      </c>
      <c r="K7" s="7" t="s">
        <v>13</v>
      </c>
      <c r="L7" s="8"/>
      <c r="M7" s="9">
        <f>SUM(F:F)</f>
        <v>0</v>
      </c>
    </row>
    <row r="8" spans="1:13" ht="15.75" thickBot="1">
      <c r="A8" s="19" t="s">
        <v>6</v>
      </c>
      <c r="B8" s="20">
        <f>+B7-1</f>
        <v>11</v>
      </c>
      <c r="D8" s="1">
        <v>4</v>
      </c>
      <c r="E8" s="2">
        <f t="shared" si="3"/>
        <v>0</v>
      </c>
      <c r="F8" s="2">
        <f t="shared" si="4"/>
        <v>0</v>
      </c>
      <c r="G8" s="2">
        <f t="shared" si="5"/>
        <v>0</v>
      </c>
      <c r="H8" s="2">
        <f t="shared" si="6"/>
        <v>0</v>
      </c>
      <c r="I8" s="2">
        <f t="shared" si="7"/>
        <v>0</v>
      </c>
      <c r="K8" s="10" t="s">
        <v>15</v>
      </c>
      <c r="L8" s="11"/>
      <c r="M8" s="12">
        <f>SUM(H:H)</f>
        <v>0</v>
      </c>
    </row>
    <row r="9" spans="1:13">
      <c r="A9" s="19" t="s">
        <v>5</v>
      </c>
      <c r="B9" s="20">
        <f>1+B6</f>
        <v>1.0189999999999999</v>
      </c>
      <c r="D9" s="1">
        <v>5</v>
      </c>
      <c r="E9" s="2">
        <f t="shared" si="3"/>
        <v>0</v>
      </c>
      <c r="F9" s="2">
        <f t="shared" si="4"/>
        <v>0</v>
      </c>
      <c r="G9" s="2">
        <f t="shared" si="5"/>
        <v>0</v>
      </c>
      <c r="H9" s="2">
        <f t="shared" si="6"/>
        <v>0</v>
      </c>
      <c r="I9" s="2">
        <f t="shared" si="7"/>
        <v>0</v>
      </c>
    </row>
    <row r="10" spans="1:13" ht="17.25">
      <c r="A10" s="19" t="s">
        <v>16</v>
      </c>
      <c r="B10" s="20">
        <f>POWER(B9,B7)</f>
        <v>1.253401494152226</v>
      </c>
      <c r="D10" s="1">
        <v>6</v>
      </c>
      <c r="E10" s="2">
        <f t="shared" si="3"/>
        <v>0</v>
      </c>
      <c r="F10" s="2">
        <f t="shared" si="4"/>
        <v>0</v>
      </c>
      <c r="G10" s="2">
        <f t="shared" si="5"/>
        <v>0</v>
      </c>
      <c r="H10" s="2">
        <f t="shared" si="6"/>
        <v>0</v>
      </c>
      <c r="I10" s="2">
        <f t="shared" si="7"/>
        <v>0</v>
      </c>
    </row>
    <row r="11" spans="1:13" ht="17.25">
      <c r="A11" s="19" t="s">
        <v>17</v>
      </c>
      <c r="B11" s="20">
        <f>POWER(B9,B8)</f>
        <v>1.2300309069207322</v>
      </c>
      <c r="D11" s="1">
        <v>7</v>
      </c>
      <c r="E11" s="2">
        <f t="shared" si="3"/>
        <v>0</v>
      </c>
      <c r="F11" s="2">
        <f t="shared" si="4"/>
        <v>0</v>
      </c>
      <c r="G11" s="2">
        <f t="shared" si="5"/>
        <v>0</v>
      </c>
      <c r="H11" s="2">
        <f t="shared" si="6"/>
        <v>0</v>
      </c>
      <c r="I11" s="2">
        <f t="shared" si="7"/>
        <v>0</v>
      </c>
    </row>
    <row r="12" spans="1:13" ht="17.25">
      <c r="A12" s="19" t="s">
        <v>18</v>
      </c>
      <c r="B12" s="20">
        <f>+B11*B6</f>
        <v>2.3370587231493913E-2</v>
      </c>
      <c r="D12" s="1">
        <v>8</v>
      </c>
      <c r="E12" s="2">
        <f t="shared" si="3"/>
        <v>0</v>
      </c>
      <c r="F12" s="2">
        <f t="shared" si="4"/>
        <v>0</v>
      </c>
      <c r="G12" s="2">
        <f t="shared" si="5"/>
        <v>0</v>
      </c>
      <c r="H12" s="2">
        <f t="shared" si="6"/>
        <v>0</v>
      </c>
      <c r="I12" s="2">
        <f t="shared" si="7"/>
        <v>0</v>
      </c>
    </row>
    <row r="13" spans="1:13" ht="18" thickBot="1">
      <c r="A13" s="19" t="s">
        <v>19</v>
      </c>
      <c r="B13" s="20">
        <f>+B11-1</f>
        <v>0.23003090692073225</v>
      </c>
      <c r="D13" s="1">
        <v>9</v>
      </c>
      <c r="E13" s="2">
        <f t="shared" si="3"/>
        <v>0</v>
      </c>
      <c r="F13" s="2">
        <f t="shared" si="4"/>
        <v>0</v>
      </c>
      <c r="G13" s="2">
        <f t="shared" si="5"/>
        <v>0</v>
      </c>
      <c r="H13" s="2">
        <f t="shared" si="6"/>
        <v>0</v>
      </c>
      <c r="I13" s="2">
        <f t="shared" si="7"/>
        <v>0</v>
      </c>
    </row>
    <row r="14" spans="1:13" ht="15.75" thickBot="1">
      <c r="A14" s="19" t="s">
        <v>4</v>
      </c>
      <c r="B14" s="21">
        <f>+B5*0.07*B9</f>
        <v>0</v>
      </c>
      <c r="C14" s="23" t="str">
        <f>IF(AND($C$2="Régimen Simplificado",$B$14&lt;150),"No cumple condiciones de adhesión",IF(AND($C$2="Régimen General",$B$14&lt;500),"No cumple condiciones de adhesión",""))</f>
        <v>No cumple condiciones de adhesión</v>
      </c>
      <c r="D14" s="1">
        <v>10</v>
      </c>
      <c r="E14" s="2">
        <f t="shared" si="3"/>
        <v>0</v>
      </c>
      <c r="F14" s="2">
        <f t="shared" si="4"/>
        <v>0</v>
      </c>
      <c r="G14" s="2">
        <f t="shared" si="5"/>
        <v>0</v>
      </c>
      <c r="H14" s="2">
        <f t="shared" si="6"/>
        <v>0</v>
      </c>
      <c r="I14" s="2">
        <f t="shared" si="7"/>
        <v>0</v>
      </c>
    </row>
    <row r="15" spans="1:13" ht="15.75" thickBot="1">
      <c r="A15" s="19" t="s">
        <v>3</v>
      </c>
      <c r="B15" s="21">
        <f>+B5*0.93*B12/B13</f>
        <v>0</v>
      </c>
      <c r="C15" s="23" t="str">
        <f>IF(AND($C$2="Régimen Simplificado",$B$14&lt;150),"No cumple condiciones de adhesión",IF(AND($C$2="Régimen General",$B$14&lt;500),"No cumple condiciones de adhesión",""))</f>
        <v>No cumple condiciones de adhesión</v>
      </c>
      <c r="D15" s="1">
        <v>11</v>
      </c>
      <c r="E15" s="2">
        <f t="shared" si="3"/>
        <v>0</v>
      </c>
      <c r="F15" s="2">
        <f t="shared" si="4"/>
        <v>0</v>
      </c>
      <c r="G15" s="2">
        <f t="shared" si="5"/>
        <v>0</v>
      </c>
      <c r="H15" s="2">
        <f t="shared" si="6"/>
        <v>0</v>
      </c>
      <c r="I15" s="2">
        <f t="shared" si="7"/>
        <v>0</v>
      </c>
    </row>
    <row r="16" spans="1:13">
      <c r="A16" s="19"/>
      <c r="B16" s="20"/>
      <c r="D16" s="1">
        <v>12</v>
      </c>
      <c r="E16" s="2">
        <f t="shared" si="3"/>
        <v>0</v>
      </c>
      <c r="F16" s="2">
        <f t="shared" si="4"/>
        <v>0</v>
      </c>
      <c r="G16" s="2">
        <f t="shared" si="5"/>
        <v>0</v>
      </c>
      <c r="H16" s="2">
        <f t="shared" si="6"/>
        <v>0</v>
      </c>
      <c r="I16" s="2">
        <f t="shared" si="7"/>
        <v>0</v>
      </c>
    </row>
    <row r="17" spans="1:9">
      <c r="A17" s="19"/>
      <c r="B17" s="20"/>
      <c r="I17" s="2"/>
    </row>
    <row r="18" spans="1:9">
      <c r="A18" s="19"/>
      <c r="B18" s="25" t="s">
        <v>20</v>
      </c>
      <c r="I18" s="2"/>
    </row>
    <row r="19" spans="1:9">
      <c r="A19" s="19"/>
      <c r="B19" s="20"/>
      <c r="I19" s="2"/>
    </row>
    <row r="20" spans="1:9">
      <c r="A20" s="19"/>
      <c r="B20" s="20"/>
      <c r="C20" t="s">
        <v>21</v>
      </c>
      <c r="I20" s="2"/>
    </row>
    <row r="21" spans="1:9">
      <c r="A21" s="19"/>
      <c r="B21" s="20"/>
      <c r="I21" s="2"/>
    </row>
    <row r="22" spans="1:9">
      <c r="A22" s="19"/>
      <c r="B22" s="20"/>
      <c r="I22" s="2"/>
    </row>
    <row r="23" spans="1:9">
      <c r="I23" s="2"/>
    </row>
    <row r="24" spans="1:9">
      <c r="I24" s="2"/>
    </row>
    <row r="25" spans="1:9">
      <c r="I25" s="2"/>
    </row>
    <row r="26" spans="1:9">
      <c r="I26" s="2"/>
    </row>
    <row r="27" spans="1:9">
      <c r="I27" s="2"/>
    </row>
    <row r="28" spans="1:9">
      <c r="I28" s="2"/>
    </row>
    <row r="29" spans="1:9">
      <c r="I29" s="2"/>
    </row>
    <row r="30" spans="1:9">
      <c r="I30" s="2"/>
    </row>
    <row r="31" spans="1:9">
      <c r="I31" s="2"/>
    </row>
    <row r="32" spans="1:9">
      <c r="I32" s="2"/>
    </row>
    <row r="33" spans="9:9">
      <c r="I33" s="2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  <row r="47" spans="9:9">
      <c r="I47" s="2"/>
    </row>
    <row r="48" spans="9:9">
      <c r="I48" s="2"/>
    </row>
    <row r="49" spans="9:9">
      <c r="I49" s="2"/>
    </row>
    <row r="50" spans="9:9">
      <c r="I50" s="2"/>
    </row>
    <row r="51" spans="9:9">
      <c r="I51" s="2"/>
    </row>
    <row r="52" spans="9:9">
      <c r="I52" s="2"/>
    </row>
    <row r="53" spans="9:9">
      <c r="I53" s="2"/>
    </row>
    <row r="54" spans="9:9">
      <c r="I54" s="2"/>
    </row>
    <row r="55" spans="9:9">
      <c r="I55" s="2"/>
    </row>
    <row r="56" spans="9:9">
      <c r="I56" s="2"/>
    </row>
    <row r="57" spans="9:9">
      <c r="I57" s="2"/>
    </row>
    <row r="58" spans="9:9">
      <c r="I58" s="2"/>
    </row>
    <row r="59" spans="9:9">
      <c r="I59" s="2"/>
    </row>
    <row r="60" spans="9:9">
      <c r="I60" s="2"/>
    </row>
    <row r="61" spans="9:9">
      <c r="I61" s="2"/>
    </row>
    <row r="62" spans="9:9">
      <c r="I62" s="2"/>
    </row>
    <row r="63" spans="9:9">
      <c r="I63" s="2"/>
    </row>
    <row r="64" spans="9:9">
      <c r="I64" s="2"/>
    </row>
    <row r="65" spans="9:9">
      <c r="I65" s="2"/>
    </row>
    <row r="66" spans="9:9">
      <c r="I66" s="2"/>
    </row>
    <row r="67" spans="9:9">
      <c r="I67" s="2"/>
    </row>
    <row r="68" spans="9:9">
      <c r="I68" s="2"/>
    </row>
    <row r="69" spans="9:9">
      <c r="I69" s="2"/>
    </row>
    <row r="70" spans="9:9">
      <c r="I70" s="2"/>
    </row>
    <row r="71" spans="9:9">
      <c r="I71" s="2"/>
    </row>
    <row r="72" spans="9:9">
      <c r="I72" s="2"/>
    </row>
    <row r="73" spans="9:9">
      <c r="I73" s="2"/>
    </row>
    <row r="74" spans="9:9">
      <c r="I74" s="2"/>
    </row>
    <row r="75" spans="9:9">
      <c r="I75" s="2"/>
    </row>
    <row r="76" spans="9:9">
      <c r="I76" s="2"/>
    </row>
    <row r="77" spans="9:9">
      <c r="I77" s="2"/>
    </row>
    <row r="78" spans="9:9">
      <c r="I78" s="2"/>
    </row>
    <row r="79" spans="9:9">
      <c r="I79" s="2"/>
    </row>
    <row r="80" spans="9:9">
      <c r="I80" s="2"/>
    </row>
    <row r="81" spans="9:9">
      <c r="I81" s="2"/>
    </row>
    <row r="82" spans="9:9">
      <c r="I82" s="2"/>
    </row>
    <row r="83" spans="9:9">
      <c r="I83" s="2"/>
    </row>
    <row r="84" spans="9:9">
      <c r="I84" s="2"/>
    </row>
    <row r="85" spans="9:9">
      <c r="I85" s="2"/>
    </row>
    <row r="86" spans="9:9">
      <c r="I86" s="2"/>
    </row>
    <row r="87" spans="9:9">
      <c r="I87" s="2"/>
    </row>
    <row r="88" spans="9:9">
      <c r="I88" s="2"/>
    </row>
    <row r="89" spans="9:9">
      <c r="I89" s="2"/>
    </row>
    <row r="90" spans="9:9">
      <c r="I90" s="2"/>
    </row>
    <row r="91" spans="9:9">
      <c r="I91" s="2"/>
    </row>
    <row r="92" spans="9:9">
      <c r="I92" s="2"/>
    </row>
    <row r="93" spans="9:9">
      <c r="I93" s="2"/>
    </row>
    <row r="94" spans="9:9">
      <c r="I94" s="2"/>
    </row>
    <row r="95" spans="9:9">
      <c r="I95" s="2"/>
    </row>
    <row r="96" spans="9:9">
      <c r="I96" s="2"/>
    </row>
    <row r="97" spans="9:9">
      <c r="I97" s="2"/>
    </row>
    <row r="98" spans="9:9">
      <c r="I98" s="2"/>
    </row>
    <row r="99" spans="9:9">
      <c r="I99" s="2"/>
    </row>
    <row r="100" spans="9:9">
      <c r="I100" s="2"/>
    </row>
    <row r="101" spans="9:9">
      <c r="I101" s="2"/>
    </row>
    <row r="102" spans="9:9">
      <c r="I102" s="2"/>
    </row>
    <row r="103" spans="9:9">
      <c r="I103" s="2"/>
    </row>
    <row r="104" spans="9:9">
      <c r="I104" s="2"/>
    </row>
    <row r="105" spans="9:9">
      <c r="I105" s="2"/>
    </row>
    <row r="106" spans="9:9">
      <c r="I106" s="2"/>
    </row>
    <row r="107" spans="9:9">
      <c r="I107" s="2"/>
    </row>
    <row r="108" spans="9:9">
      <c r="I108" s="2"/>
    </row>
    <row r="109" spans="9:9">
      <c r="I109" s="2"/>
    </row>
    <row r="110" spans="9:9">
      <c r="I110" s="2"/>
    </row>
    <row r="111" spans="9:9">
      <c r="I111" s="2"/>
    </row>
    <row r="112" spans="9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  <row r="119" spans="9:9">
      <c r="I119" s="2"/>
    </row>
    <row r="120" spans="9:9">
      <c r="I120" s="2"/>
    </row>
    <row r="121" spans="9:9">
      <c r="I121" s="2"/>
    </row>
    <row r="122" spans="9:9">
      <c r="I122" s="2"/>
    </row>
    <row r="123" spans="9:9">
      <c r="I123" s="2"/>
    </row>
    <row r="124" spans="9:9">
      <c r="I124" s="2"/>
    </row>
    <row r="128" spans="9:9">
      <c r="I128" s="2"/>
    </row>
    <row r="129" spans="6:9">
      <c r="I129" s="2"/>
    </row>
    <row r="130" spans="6:9">
      <c r="I130" s="2"/>
    </row>
    <row r="131" spans="6:9">
      <c r="I131" s="2"/>
    </row>
    <row r="132" spans="6:9">
      <c r="I132" s="2"/>
    </row>
    <row r="133" spans="6:9">
      <c r="I133" s="2"/>
    </row>
    <row r="136" spans="6:9">
      <c r="F136" s="3"/>
      <c r="H136" s="3"/>
    </row>
  </sheetData>
  <protectedRanges>
    <protectedRange sqref="B7" name="Rango2"/>
    <protectedRange sqref="B5" name="Rango1"/>
  </protectedRanges>
  <dataValidations count="1">
    <dataValidation type="list" allowBlank="1" showInputMessage="1" showErrorMessage="1" sqref="C2">
      <formula1>"Régimen Simplificado,Régimen General"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2015-04-08T15:52:44Z</dcterms:created>
  <dcterms:modified xsi:type="dcterms:W3CDTF">2015-06-25T21:41:59Z</dcterms:modified>
</cp:coreProperties>
</file>